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27795" windowHeight="11325"/>
  </bookViews>
  <sheets>
    <sheet name="Főösszesítő" sheetId="8" r:id="rId1"/>
    <sheet name="Gáz szerelés" sheetId="7" r:id="rId2"/>
    <sheet name="Kazánház" sheetId="6" r:id="rId3"/>
    <sheet name="Radiátor cserék PURMO Sík" sheetId="5" r:id="rId4"/>
  </sheets>
  <calcPr calcId="125725"/>
</workbook>
</file>

<file path=xl/calcChain.xml><?xml version="1.0" encoding="utf-8"?>
<calcChain xmlns="http://schemas.openxmlformats.org/spreadsheetml/2006/main">
  <c r="H18" i="5"/>
  <c r="H17"/>
  <c r="H16"/>
  <c r="H15"/>
  <c r="H14"/>
  <c r="H13"/>
  <c r="H12"/>
  <c r="H11"/>
  <c r="H10"/>
  <c r="H9"/>
  <c r="H8"/>
  <c r="H7"/>
  <c r="H6"/>
  <c r="H5"/>
  <c r="H4"/>
  <c r="H36" i="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I4"/>
  <c r="H29" i="7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I24"/>
  <c r="I29" l="1"/>
  <c r="I28"/>
  <c r="I27"/>
  <c r="I26"/>
  <c r="I25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3"/>
  <c r="H31" s="1"/>
  <c r="I36" i="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H38"/>
  <c r="I17"/>
  <c r="I16"/>
  <c r="I15"/>
  <c r="I14"/>
  <c r="I13"/>
  <c r="I12"/>
  <c r="I11"/>
  <c r="I10"/>
  <c r="I9"/>
  <c r="I8"/>
  <c r="I7"/>
  <c r="I6"/>
  <c r="I5"/>
  <c r="I3"/>
  <c r="H3"/>
  <c r="I18" i="5"/>
  <c r="I17"/>
  <c r="I16"/>
  <c r="I15"/>
  <c r="I14"/>
  <c r="I13"/>
  <c r="I12"/>
  <c r="I11"/>
  <c r="I10"/>
  <c r="I9"/>
  <c r="I8"/>
  <c r="I7"/>
  <c r="I6"/>
  <c r="I5"/>
  <c r="I4"/>
  <c r="I3"/>
  <c r="H3"/>
  <c r="I20" l="1"/>
  <c r="I38" i="6"/>
  <c r="I31" i="7"/>
  <c r="H20" i="5"/>
  <c r="I12" i="8" s="1"/>
  <c r="I11"/>
  <c r="G14"/>
  <c r="I32" i="7"/>
  <c r="I10" i="8"/>
  <c r="I39" i="6"/>
  <c r="E14" i="8" l="1"/>
  <c r="I21" i="5"/>
  <c r="I14" i="8"/>
  <c r="I15" s="1"/>
  <c r="I16" s="1"/>
</calcChain>
</file>

<file path=xl/sharedStrings.xml><?xml version="1.0" encoding="utf-8"?>
<sst xmlns="http://schemas.openxmlformats.org/spreadsheetml/2006/main" count="280" uniqueCount="147">
  <si>
    <t>No.</t>
  </si>
  <si>
    <t>Azonosító</t>
  </si>
  <si>
    <t>Szöveg</t>
  </si>
  <si>
    <t>Mennyiség</t>
  </si>
  <si>
    <t>Egys.</t>
  </si>
  <si>
    <t>Anyagár</t>
  </si>
  <si>
    <t>Óradij</t>
  </si>
  <si>
    <t>xAnyagár</t>
  </si>
  <si>
    <t>xÓradij</t>
  </si>
  <si>
    <t>Pécsvárad</t>
  </si>
  <si>
    <t>K-tétel</t>
  </si>
  <si>
    <t>klt</t>
  </si>
  <si>
    <t>81-421-108-035-01-12101</t>
  </si>
  <si>
    <t>Varratnélküli acélcsőből készült fűtési vezeték, forrcső ívekkel, csőhüvelyekkel, hegesztett kötésekkel, szakaszos nyomáspróbával. Anyagminőség: MSZ EN 10216-1/P235TR2  (MSZ 29:1986 A 37), szabadon szerelve, tartószerkezetekkel, felületvédelem nélkül 76,1 x 2,9 mm</t>
  </si>
  <si>
    <t>m</t>
  </si>
  <si>
    <t>db</t>
  </si>
  <si>
    <t>Spirotherm iszapleválasztó BE065</t>
  </si>
  <si>
    <t>Ürítők, érzékelő hüvelyek, hőmérők, nyomásmérők, egyéb szerelési anyagok</t>
  </si>
  <si>
    <t>81-000-102-002</t>
  </si>
  <si>
    <t>Fűtési hálózatok lezárása és ürítése a munkálatok megkezdése előtt. szekunder fűtési hálózat kizárása és ürítése</t>
  </si>
  <si>
    <t>82-612-121-100-15-13173</t>
  </si>
  <si>
    <t>82-612-121-052-15-13174</t>
  </si>
  <si>
    <t>82-612-121-072-15-13174</t>
  </si>
  <si>
    <t>82-612-121-080-15-13174</t>
  </si>
  <si>
    <t>82-612-121-092-15-13174</t>
  </si>
  <si>
    <t>82-612-121-100-15-13174</t>
  </si>
  <si>
    <t>82-612-121-120-15-13174</t>
  </si>
  <si>
    <t>82-612-121-140-15-13174</t>
  </si>
  <si>
    <t>82-612-000-500-15-13195</t>
  </si>
  <si>
    <t>Kombikonzol, felszerelve. (A felszerelési időt a radiátorok szerelési ideje tartalmazza), VOGEL &amp; NOOT Monclac típusú 500 mm magas</t>
  </si>
  <si>
    <t>82-612-000-600-15-13195</t>
  </si>
  <si>
    <t>600 mm magas</t>
  </si>
  <si>
    <t>Danfoss termosztatikus radiátorszelep szett, előremenő és visszatérő oldali  csavarzattal, lopásbiztos hivatali termofejjel, beépítve</t>
  </si>
  <si>
    <t>Fűtési kötés szükséges átalakítási munkái, csővezetékkel, csatlakozókkal,  festés javítási munkákkal</t>
  </si>
  <si>
    <t>82-121-203-003-31-37111</t>
  </si>
  <si>
    <t>Gömbcsap sárgarézből, kézikarral felszerelve, MOFÉM-AHA típusú ürítőcsap, tömlővéggel 1/2"</t>
  </si>
  <si>
    <t>Flamco Flexvent automata légtelenítő beépítése meglévő légtelenítő  kibontásával, 1/2"-os AHA-Mofém csap aláépítésével 1/2˝</t>
  </si>
  <si>
    <t>Próbafűtés, fűtési rendszer beszabályozása</t>
  </si>
  <si>
    <t>Acéllemez kompakt lapradiátor, a szerelési helyre széthordva, (külön tételben kiírt szerelési tartozékokkal) összeállítva, felszerelve és bekötve, festés miatti le- és visszaszereléssel, PURMO Plan FC  22 K típusú, 90/70/20°C, kétsoros, két sor konvektorlemezes kivitelben 500 mm építési magassággal 1000 mm hosszúsággal,  ht:2060 Watt</t>
  </si>
  <si>
    <t>600 mm építési magassággal 500 mm hosszúsággal</t>
  </si>
  <si>
    <t>700 mm hosszúsággal,</t>
  </si>
  <si>
    <t>800 mm hosszúsággal,  ht:1880 Watt</t>
  </si>
  <si>
    <t>900 mm hosszúsággal,  ht:2162 Watt</t>
  </si>
  <si>
    <t>1000 mm hosszúsággal,  ht:2350 Watt</t>
  </si>
  <si>
    <t>1200 mm hosszúsággal,  ht:2820 Watt</t>
  </si>
  <si>
    <t>1400 mm hosszúsággal,  ht:3290 Watt</t>
  </si>
  <si>
    <t>Kazánház</t>
  </si>
  <si>
    <t>Hőközpont hálózatainak lezárása és ürítése a munkálatok megkezdése előtt. szekunder fűtési hálózat kizárása és ürítése</t>
  </si>
  <si>
    <t>81-000-101-001</t>
  </si>
  <si>
    <t>Vízvezeték elzárás és nyitás bontási és javítási munkák előtt és után.</t>
  </si>
  <si>
    <t>81-000-201</t>
  </si>
  <si>
    <t>Szabadon, vagy padlócsatornába szerelt horganyzott, vagy fekete acélcső bontása,tartószerkezetekről. 2"-ig, vagy  DN  50-  ig</t>
  </si>
  <si>
    <t>81-000-202</t>
  </si>
  <si>
    <t>Szabadon, vagy padlócsatornába szerelt horganyzott, vagy fekete acélcső bontása,tartószerkezetekről. 2 1/2"-3"-ig, vagy  DN  65- 80 között</t>
  </si>
  <si>
    <t>82-000-701</t>
  </si>
  <si>
    <t>Szivattyú leszerelése.</t>
  </si>
  <si>
    <t>82-000-111</t>
  </si>
  <si>
    <t>Menetes szerelvény leszerelése. 2 " átmérőig</t>
  </si>
  <si>
    <t>82-000-112</t>
  </si>
  <si>
    <t>2 " átmérő felett</t>
  </si>
  <si>
    <t>82-000-441</t>
  </si>
  <si>
    <t>Tágulási vagy táptartály leszerelése. 1000 literig</t>
  </si>
  <si>
    <t>82-000-531</t>
  </si>
  <si>
    <t>Osztó-gyűjtő bontása</t>
  </si>
  <si>
    <t>A leszerelt, bontott, darabolt vasanyag kihordása a depóniába</t>
  </si>
  <si>
    <t>t</t>
  </si>
  <si>
    <t>Bontott szigetelőanyag, veszélyes hulladék zsákolása, kihordása depóniába</t>
  </si>
  <si>
    <t>m3</t>
  </si>
  <si>
    <t>81-411-103-003-01-11101</t>
  </si>
  <si>
    <t>Varratnélküli fekete acélcsőből készült fűtési vezeték, csőhajlításokkal, csőhüvelyekkel, hegesztett kötésekkel, szakaszos nyomáspróbával. Anyagminőség: MSZ 120-2:1982 A37, szabadon szerelve, csőbilincsekkel, felületvédelem nélkül 1"</t>
  </si>
  <si>
    <t>Viessmann fűtéstechnikai szerelvények beépítése: Szivattyúblokk 1db,  kezelőmodul 1 db, szabályozó modul 4 db,</t>
  </si>
  <si>
    <t>Háromjáratú gömbcsap 3/4˝</t>
  </si>
  <si>
    <t>Grundfos Magna1 25-60 típusú inverteres fűtési keringető szivattyú, csatlakozó  hollanderekkel, beépítve</t>
  </si>
  <si>
    <t>Egyedi osztó gyűjtő készítése NA125  4 kör</t>
  </si>
  <si>
    <t>pár</t>
  </si>
  <si>
    <t>82-121-202-002-31-37111</t>
  </si>
  <si>
    <t>Gömbcsap sárgarézből, kézikarral felszerelve, Gömbcsap sárgarézből, kézikarral felszerelve, MOFÉM-AHA típusú kétoldalon belső menettel 1/2"</t>
  </si>
  <si>
    <t>82-121-204-004-31-37111</t>
  </si>
  <si>
    <t>1"</t>
  </si>
  <si>
    <t>82-121-206-006-31-37111</t>
  </si>
  <si>
    <t>1 1/2"</t>
  </si>
  <si>
    <t>Csatlakozó hollander 1˝</t>
  </si>
  <si>
    <t>82-121-204-004-31-34102</t>
  </si>
  <si>
    <t>Visszacsapószelep  sárgarézből, belső menettel, felszerelve, sárgarézből,  3048 sz. - PN 10 rugós kivitelben 1"</t>
  </si>
  <si>
    <t>82-461-101-018-76-75111</t>
  </si>
  <si>
    <t>Gumimembrános zárt tágulási tartály, gyári tatozékokkal, felszerelve. ZILMET típusú 50 literes</t>
  </si>
  <si>
    <t>82-461-106-250-76-75111</t>
  </si>
  <si>
    <t>250 literes</t>
  </si>
  <si>
    <t>Spirotherm levegő leválasztó BA065</t>
  </si>
  <si>
    <t>SONDEX típusú forrasztott fűtési hőcserélő, csatlakozó hollanderekkel,  beépítve 140 kW</t>
  </si>
  <si>
    <t>47-401-004-001-05-91180</t>
  </si>
  <si>
    <t>Kézi rozsdamentesítés, a rozsda eltávolításával, cső és regisztercső  felületén  ( DN 80-ig ), függesztő és tartószerkezeten, állványzaton, könnyű rozsdásodás esetén</t>
  </si>
  <si>
    <t>47-424-001-800-22-42120</t>
  </si>
  <si>
    <t>Alapmázolás a felület megtisztításával, portalanításával, cső és regisztercső  felületén  ( DN 80-ig ), függesztő és tartó szerkezeten, állványzaton, Titalux alapozóval vörös</t>
  </si>
  <si>
    <t>48-830-012-076-59-85520</t>
  </si>
  <si>
    <t>Épületgépészeti csővezeték hőszigetelése, előhasított vagy felhasítható csőhéjjal, csővégek és egyéb illesztési helyek ragasztásával és/vagy öntapadó PVC szalaggal történő lezárásával, TUBOLIT-DG jelű, anyaga: polietilén 13 mm vastag 76 mm átm. csővezetékre</t>
  </si>
  <si>
    <t>Ellenőrző próbák Fűtési rendszer nyomáspróbája és beszabályozása</t>
  </si>
  <si>
    <t>Viessmann fűtési automatika rendszer kábelezési, bekötési, szerelési munkái.  Szivattyúk (4 db), szelepek, érzékelők kábelezése, bekötése.</t>
  </si>
  <si>
    <t>Meglévő fűtési rendszer átmosatása mikrobuborék befúvásos mosató géppel,  fűtési rendszer feltöltése kevert ágyas vízlágyítóval</t>
  </si>
  <si>
    <t>Gáz szerelés</t>
  </si>
  <si>
    <t>Rendszer gáztalanítása</t>
  </si>
  <si>
    <t>82-000-511</t>
  </si>
  <si>
    <t>Kazán leszerelése. 3000 literig</t>
  </si>
  <si>
    <t>Füstcső bontása</t>
  </si>
  <si>
    <t>Ventilátor szakszerű bontása</t>
  </si>
  <si>
    <t>81-311-103-003-01-11101</t>
  </si>
  <si>
    <t>Varratnélküli fekete acélcsőből készült gázvezeték, hegesztett kötésekkel, szakaszos tömörségi próbával. Anyagminőség: MSZ 120-2:1982 A 37, szabadon szerelve, gázcsőbilinccsel 3/4"</t>
  </si>
  <si>
    <t>81-311-105-005-01-11101</t>
  </si>
  <si>
    <t>1 1/4"</t>
  </si>
  <si>
    <t>81-311-107-007-01-11101</t>
  </si>
  <si>
    <t>2"</t>
  </si>
  <si>
    <t>Viessmann Vitoden 200-W  80 kW típusú kondenzációs gázkazán,  4 körös automatikával 80 kW</t>
  </si>
  <si>
    <t>Égéstermék elvezetés DN110/150 PPS/Alu vezetékkel 110/150 mm</t>
  </si>
  <si>
    <t>Gömbcsap sárgarézből, kézikarral felszerelve, MOFÉM-AHA típusú kétoldalon belső menettel 3/4"</t>
  </si>
  <si>
    <t>82-121-205-005-31-37111</t>
  </si>
  <si>
    <t>Flexibilis bekötőcső gázra 3/4˝</t>
  </si>
  <si>
    <t>81-231-104-032-01-91011</t>
  </si>
  <si>
    <t>Tokos lefolyóvezeték műanyagból, gumigyűrűs kötésekkel, szakaszos tömörségi próbával. Anyaga: PVC , MSZ 8000-4:1981 Nyomásfokozat: P1, PANNONPIPE típusú szabadon, horonyba vagy padlócsatornába szerelve, tartószerkezetekkel, műanyag csőidomokkal átm. 32 x 1,8 mm</t>
  </si>
  <si>
    <t>HL-21 típusú csepegtető tölcsér, golyós bűzzárral PP DN32 HL21</t>
  </si>
  <si>
    <t>47-444-001-450-22-42120</t>
  </si>
  <si>
    <t>Közbenső mázolás a felület megtisztításával, portalanításával, cső és regisztercső  felületén  ( DN 80-ig ), függesztő és tartó szerkezeten, állványzaton, Titalux alapozóval sárga</t>
  </si>
  <si>
    <t>47-464-002-404-13-42250</t>
  </si>
  <si>
    <t>Átvonó fedőmázolás a felület megtisztításával, portalanításával, cső és regisztercső felületén (DN 80-ig), függesztőn és tartóvason, sormosdó állványzaton, Standolit olajfestékkel sárga</t>
  </si>
  <si>
    <t>Gázkazán beüzemelése</t>
  </si>
  <si>
    <t>19-026-001</t>
  </si>
  <si>
    <t>Ellenőrző próbák Gázkémény huzatvizsgálata, tömörségi próba és alk.szakv. készítése (kéményseprő számla) ... ...</t>
  </si>
  <si>
    <t>Gázszerelési munkák próbái,  gázvezetéki rendszer szilárdsági nyomáspróbája</t>
  </si>
  <si>
    <t>óra</t>
  </si>
  <si>
    <t>Gázvezetéki rendszer hatósági szilárdsági nyomáspróbája</t>
  </si>
  <si>
    <t>19-023-001</t>
  </si>
  <si>
    <t>Gázvezetéki rendszer hatósági tömörségi próbája ...</t>
  </si>
  <si>
    <t>Belső gázvezetékhálózat hatósági ellenőrzése és átvétele  ... ... ...</t>
  </si>
  <si>
    <t>Összesen (NETTÓ):</t>
  </si>
  <si>
    <t>Mindösszesen (NETTÓ):</t>
  </si>
  <si>
    <t>Radiátor cserék PURMO Sík lapú radiátorokkal</t>
  </si>
  <si>
    <t>Anyag:</t>
  </si>
  <si>
    <t>Díj:</t>
  </si>
  <si>
    <t>Összesen:</t>
  </si>
  <si>
    <t>Kazánházi szerelések</t>
  </si>
  <si>
    <t>Radiáto cserék PURMO síklapú radiátorokkal</t>
  </si>
  <si>
    <t>Összesen (NETTÓ)</t>
  </si>
  <si>
    <t>ÁFA (27%):</t>
  </si>
  <si>
    <t>Mindösszesen (Bruttó):</t>
  </si>
  <si>
    <t>Főösszesítő</t>
  </si>
  <si>
    <t>KÖLTSÉG KALKULÁCIÓ</t>
  </si>
  <si>
    <t>Pécsváradi Polgármesteri Hivatal gépészei feújítási munkáihoz</t>
  </si>
  <si>
    <t>Engedélyeztt gázterv készítése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</si>
</sst>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164" fontId="1" fillId="0" borderId="3" xfId="0" applyNumberFormat="1" applyFont="1" applyBorder="1"/>
    <xf numFmtId="164" fontId="1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164" fontId="0" fillId="0" borderId="9" xfId="0" applyNumberFormat="1" applyBorder="1"/>
    <xf numFmtId="164" fontId="0" fillId="0" borderId="10" xfId="0" applyNumberForma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0" applyNumberFormat="1" applyBorder="1"/>
    <xf numFmtId="164" fontId="0" fillId="0" borderId="4" xfId="0" applyNumberFormat="1" applyBorder="1"/>
    <xf numFmtId="0" fontId="0" fillId="0" borderId="11" xfId="0" applyBorder="1"/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164" fontId="0" fillId="0" borderId="14" xfId="0" applyNumberFormat="1" applyBorder="1"/>
    <xf numFmtId="164" fontId="0" fillId="0" borderId="15" xfId="0" applyNumberFormat="1" applyBorder="1"/>
    <xf numFmtId="0" fontId="0" fillId="0" borderId="16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wrapText="1"/>
    </xf>
    <xf numFmtId="164" fontId="0" fillId="0" borderId="19" xfId="0" applyNumberFormat="1" applyBorder="1"/>
    <xf numFmtId="164" fontId="0" fillId="0" borderId="20" xfId="0" applyNumberFormat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/>
    <xf numFmtId="164" fontId="2" fillId="0" borderId="17" xfId="0" applyNumberFormat="1" applyFont="1" applyBorder="1"/>
    <xf numFmtId="0" fontId="2" fillId="0" borderId="9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3" fillId="0" borderId="0" xfId="0" applyNumberFormat="1" applyFont="1"/>
    <xf numFmtId="0" fontId="6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6"/>
  <sheetViews>
    <sheetView tabSelected="1" workbookViewId="0"/>
  </sheetViews>
  <sheetFormatPr defaultRowHeight="15"/>
  <cols>
    <col min="4" max="4" width="26.85546875" customWidth="1"/>
    <col min="5" max="5" width="14.5703125" style="2" bestFit="1" customWidth="1"/>
    <col min="6" max="6" width="9.140625" style="2"/>
    <col min="7" max="7" width="13.28515625" style="2" bestFit="1" customWidth="1"/>
    <col min="8" max="8" width="9.140625" style="2"/>
    <col min="9" max="9" width="14.5703125" style="2" bestFit="1" customWidth="1"/>
  </cols>
  <sheetData>
    <row r="3" spans="2:9" ht="23.25">
      <c r="C3" s="49" t="s">
        <v>143</v>
      </c>
    </row>
    <row r="4" spans="2:9" ht="23.25">
      <c r="C4" s="49" t="s">
        <v>144</v>
      </c>
    </row>
    <row r="5" spans="2:9" ht="23.25">
      <c r="C5" s="49" t="s">
        <v>145</v>
      </c>
    </row>
    <row r="8" spans="2:9" ht="15.75">
      <c r="B8" s="44"/>
      <c r="C8" s="44"/>
      <c r="D8" s="44"/>
      <c r="E8" s="47" t="s">
        <v>135</v>
      </c>
      <c r="F8" s="47"/>
      <c r="G8" s="47" t="s">
        <v>136</v>
      </c>
      <c r="H8" s="47"/>
      <c r="I8" s="47" t="s">
        <v>137</v>
      </c>
    </row>
    <row r="9" spans="2:9" ht="15.75">
      <c r="B9" s="44"/>
      <c r="C9" s="44"/>
      <c r="D9" s="44"/>
      <c r="E9" s="48"/>
      <c r="F9" s="48"/>
      <c r="G9" s="48"/>
      <c r="H9" s="48"/>
      <c r="I9" s="48"/>
    </row>
    <row r="10" spans="2:9" ht="15.75">
      <c r="B10" s="44" t="s">
        <v>99</v>
      </c>
      <c r="C10" s="44"/>
      <c r="D10" s="44"/>
      <c r="E10" s="48">
        <v>0</v>
      </c>
      <c r="F10" s="48"/>
      <c r="G10" s="48">
        <v>0</v>
      </c>
      <c r="H10" s="48"/>
      <c r="I10" s="48">
        <f>E10+G10</f>
        <v>0</v>
      </c>
    </row>
    <row r="11" spans="2:9" ht="15.75">
      <c r="B11" s="44" t="s">
        <v>138</v>
      </c>
      <c r="C11" s="44"/>
      <c r="D11" s="44"/>
      <c r="E11" s="48">
        <v>0</v>
      </c>
      <c r="F11" s="48"/>
      <c r="G11" s="48">
        <v>0</v>
      </c>
      <c r="H11" s="48"/>
      <c r="I11" s="48">
        <f t="shared" ref="I11:I12" si="0">E11+G11</f>
        <v>0</v>
      </c>
    </row>
    <row r="12" spans="2:9" ht="15.75">
      <c r="B12" s="44" t="s">
        <v>139</v>
      </c>
      <c r="C12" s="44"/>
      <c r="D12" s="44"/>
      <c r="E12" s="48">
        <v>0</v>
      </c>
      <c r="F12" s="48"/>
      <c r="G12" s="48">
        <v>0</v>
      </c>
      <c r="H12" s="48"/>
      <c r="I12" s="48">
        <f t="shared" si="0"/>
        <v>0</v>
      </c>
    </row>
    <row r="13" spans="2:9" ht="15.75">
      <c r="B13" s="44"/>
      <c r="C13" s="44"/>
      <c r="D13" s="44"/>
      <c r="E13" s="48"/>
      <c r="F13" s="48"/>
      <c r="G13" s="48"/>
      <c r="H13" s="48"/>
      <c r="I13" s="48"/>
    </row>
    <row r="14" spans="2:9" ht="15.75">
      <c r="B14" s="45" t="s">
        <v>140</v>
      </c>
      <c r="C14" s="44"/>
      <c r="D14" s="44"/>
      <c r="E14" s="48">
        <f>SUM(E10:E13)</f>
        <v>0</v>
      </c>
      <c r="F14" s="48"/>
      <c r="G14" s="48">
        <f>SUM(G10:G13)</f>
        <v>0</v>
      </c>
      <c r="H14" s="48"/>
      <c r="I14" s="48">
        <f>SUM(I10:I13)</f>
        <v>0</v>
      </c>
    </row>
    <row r="15" spans="2:9" ht="15.75">
      <c r="B15" s="44" t="s">
        <v>141</v>
      </c>
      <c r="C15" s="44"/>
      <c r="D15" s="44"/>
      <c r="E15" s="48"/>
      <c r="F15" s="48"/>
      <c r="G15" s="48"/>
      <c r="H15" s="48"/>
      <c r="I15" s="48">
        <f>I14*0.27</f>
        <v>0</v>
      </c>
    </row>
    <row r="16" spans="2:9" ht="15.75">
      <c r="B16" s="46" t="s">
        <v>142</v>
      </c>
      <c r="C16" s="44"/>
      <c r="D16" s="44"/>
      <c r="E16" s="48"/>
      <c r="F16" s="48"/>
      <c r="G16" s="48"/>
      <c r="H16" s="48"/>
      <c r="I16" s="48">
        <f>I14+I15</f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/>
  </sheetViews>
  <sheetFormatPr defaultRowHeight="15"/>
  <cols>
    <col min="1" max="1" width="3" bestFit="1" customWidth="1"/>
    <col min="2" max="2" width="23" bestFit="1" customWidth="1"/>
    <col min="3" max="3" width="49.140625" style="3" customWidth="1"/>
    <col min="4" max="4" width="10.85546875" bestFit="1" customWidth="1"/>
    <col min="5" max="5" width="5.5703125" customWidth="1"/>
    <col min="6" max="6" width="11.85546875" style="2" bestFit="1" customWidth="1"/>
    <col min="7" max="7" width="10.28515625" style="2" bestFit="1" customWidth="1"/>
    <col min="8" max="8" width="11.85546875" style="2" bestFit="1" customWidth="1"/>
    <col min="9" max="9" width="11" style="2" bestFit="1" customWidth="1"/>
  </cols>
  <sheetData>
    <row r="1" spans="1:10">
      <c r="A1" s="6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"/>
    </row>
    <row r="2" spans="1:10" ht="15.75" thickBot="1">
      <c r="A2" s="15"/>
      <c r="B2" s="16" t="s">
        <v>99</v>
      </c>
      <c r="C2" s="17" t="s">
        <v>9</v>
      </c>
      <c r="D2" s="16"/>
      <c r="E2" s="16"/>
      <c r="F2" s="18"/>
      <c r="G2" s="18"/>
      <c r="H2" s="18"/>
      <c r="I2" s="19"/>
    </row>
    <row r="3" spans="1:10" ht="15.75" thickBot="1">
      <c r="A3" s="20">
        <v>1</v>
      </c>
      <c r="B3" s="21" t="s">
        <v>10</v>
      </c>
      <c r="C3" s="22" t="s">
        <v>100</v>
      </c>
      <c r="D3" s="21">
        <v>1</v>
      </c>
      <c r="E3" s="21" t="s">
        <v>11</v>
      </c>
      <c r="F3" s="23">
        <v>0</v>
      </c>
      <c r="G3" s="23">
        <v>0</v>
      </c>
      <c r="H3" s="23">
        <f t="shared" ref="H3:H29" si="0">(D3*F3)</f>
        <v>0</v>
      </c>
      <c r="I3" s="24">
        <f t="shared" ref="I3:I29" si="1">(D3*G3)</f>
        <v>0</v>
      </c>
    </row>
    <row r="4" spans="1:10" ht="45.75" thickBot="1">
      <c r="A4" s="25">
        <v>2</v>
      </c>
      <c r="B4" s="4" t="s">
        <v>50</v>
      </c>
      <c r="C4" s="5" t="s">
        <v>51</v>
      </c>
      <c r="D4" s="4">
        <v>20</v>
      </c>
      <c r="E4" s="4" t="s">
        <v>14</v>
      </c>
      <c r="F4" s="23">
        <v>0</v>
      </c>
      <c r="G4" s="23">
        <v>0</v>
      </c>
      <c r="H4" s="23">
        <f t="shared" ref="H4:H29" si="2">(D4*F4)</f>
        <v>0</v>
      </c>
      <c r="I4" s="26">
        <f t="shared" si="1"/>
        <v>0</v>
      </c>
    </row>
    <row r="5" spans="1:10" ht="15.75" thickBot="1">
      <c r="A5" s="25">
        <v>3</v>
      </c>
      <c r="B5" s="4" t="s">
        <v>101</v>
      </c>
      <c r="C5" s="5" t="s">
        <v>102</v>
      </c>
      <c r="D5" s="4">
        <v>2</v>
      </c>
      <c r="E5" s="4" t="s">
        <v>15</v>
      </c>
      <c r="F5" s="23">
        <v>0</v>
      </c>
      <c r="G5" s="23">
        <v>0</v>
      </c>
      <c r="H5" s="23">
        <f t="shared" si="2"/>
        <v>0</v>
      </c>
      <c r="I5" s="26">
        <f t="shared" si="1"/>
        <v>0</v>
      </c>
    </row>
    <row r="6" spans="1:10" ht="15.75" thickBot="1">
      <c r="A6" s="25">
        <v>4</v>
      </c>
      <c r="B6" s="4" t="s">
        <v>10</v>
      </c>
      <c r="C6" s="5" t="s">
        <v>103</v>
      </c>
      <c r="D6" s="4">
        <v>1</v>
      </c>
      <c r="E6" s="4" t="s">
        <v>11</v>
      </c>
      <c r="F6" s="23">
        <v>0</v>
      </c>
      <c r="G6" s="23">
        <v>0</v>
      </c>
      <c r="H6" s="23">
        <f t="shared" si="2"/>
        <v>0</v>
      </c>
      <c r="I6" s="26">
        <f t="shared" si="1"/>
        <v>0</v>
      </c>
    </row>
    <row r="7" spans="1:10" ht="15.75" thickBot="1">
      <c r="A7" s="25">
        <v>5</v>
      </c>
      <c r="B7" s="4" t="s">
        <v>56</v>
      </c>
      <c r="C7" s="5" t="s">
        <v>57</v>
      </c>
      <c r="D7" s="4">
        <v>6</v>
      </c>
      <c r="E7" s="4" t="s">
        <v>15</v>
      </c>
      <c r="F7" s="23">
        <v>0</v>
      </c>
      <c r="G7" s="23">
        <v>0</v>
      </c>
      <c r="H7" s="23">
        <f t="shared" si="2"/>
        <v>0</v>
      </c>
      <c r="I7" s="26">
        <f t="shared" si="1"/>
        <v>0</v>
      </c>
    </row>
    <row r="8" spans="1:10" ht="15.75" thickBot="1">
      <c r="A8" s="25">
        <v>6</v>
      </c>
      <c r="B8" s="4" t="s">
        <v>10</v>
      </c>
      <c r="C8" s="5" t="s">
        <v>104</v>
      </c>
      <c r="D8" s="4">
        <v>1</v>
      </c>
      <c r="E8" s="4" t="s">
        <v>11</v>
      </c>
      <c r="F8" s="23">
        <v>0</v>
      </c>
      <c r="G8" s="23">
        <v>0</v>
      </c>
      <c r="H8" s="23">
        <f t="shared" si="2"/>
        <v>0</v>
      </c>
      <c r="I8" s="26">
        <f t="shared" si="1"/>
        <v>0</v>
      </c>
    </row>
    <row r="9" spans="1:10" ht="60.75" thickBot="1">
      <c r="A9" s="25">
        <v>7</v>
      </c>
      <c r="B9" s="4" t="s">
        <v>105</v>
      </c>
      <c r="C9" s="5" t="s">
        <v>106</v>
      </c>
      <c r="D9" s="4">
        <v>13</v>
      </c>
      <c r="E9" s="4" t="s">
        <v>14</v>
      </c>
      <c r="F9" s="23">
        <v>0</v>
      </c>
      <c r="G9" s="23">
        <v>0</v>
      </c>
      <c r="H9" s="23">
        <f t="shared" si="2"/>
        <v>0</v>
      </c>
      <c r="I9" s="26">
        <f t="shared" si="1"/>
        <v>0</v>
      </c>
    </row>
    <row r="10" spans="1:10" ht="15.75" thickBot="1">
      <c r="A10" s="25">
        <v>8</v>
      </c>
      <c r="B10" s="4" t="s">
        <v>107</v>
      </c>
      <c r="C10" s="5" t="s">
        <v>108</v>
      </c>
      <c r="D10" s="4">
        <v>1</v>
      </c>
      <c r="E10" s="4" t="s">
        <v>14</v>
      </c>
      <c r="F10" s="23">
        <v>0</v>
      </c>
      <c r="G10" s="23">
        <v>0</v>
      </c>
      <c r="H10" s="23">
        <f t="shared" si="2"/>
        <v>0</v>
      </c>
      <c r="I10" s="26">
        <f t="shared" si="1"/>
        <v>0</v>
      </c>
    </row>
    <row r="11" spans="1:10" ht="15.75" thickBot="1">
      <c r="A11" s="25">
        <v>9</v>
      </c>
      <c r="B11" s="4" t="s">
        <v>109</v>
      </c>
      <c r="C11" s="5" t="s">
        <v>110</v>
      </c>
      <c r="D11" s="4">
        <v>6</v>
      </c>
      <c r="E11" s="4" t="s">
        <v>14</v>
      </c>
      <c r="F11" s="23">
        <v>0</v>
      </c>
      <c r="G11" s="23">
        <v>0</v>
      </c>
      <c r="H11" s="23">
        <f t="shared" si="2"/>
        <v>0</v>
      </c>
      <c r="I11" s="26">
        <f t="shared" si="1"/>
        <v>0</v>
      </c>
    </row>
    <row r="12" spans="1:10" ht="30.75" thickBot="1">
      <c r="A12" s="25">
        <v>10</v>
      </c>
      <c r="B12" s="4" t="s">
        <v>10</v>
      </c>
      <c r="C12" s="5" t="s">
        <v>111</v>
      </c>
      <c r="D12" s="4">
        <v>1</v>
      </c>
      <c r="E12" s="4" t="s">
        <v>15</v>
      </c>
      <c r="F12" s="23">
        <v>0</v>
      </c>
      <c r="G12" s="23">
        <v>0</v>
      </c>
      <c r="H12" s="23">
        <f t="shared" si="2"/>
        <v>0</v>
      </c>
      <c r="I12" s="26">
        <f t="shared" si="1"/>
        <v>0</v>
      </c>
    </row>
    <row r="13" spans="1:10" ht="30.75" thickBot="1">
      <c r="A13" s="25">
        <v>11</v>
      </c>
      <c r="B13" s="4" t="s">
        <v>10</v>
      </c>
      <c r="C13" s="5" t="s">
        <v>112</v>
      </c>
      <c r="D13" s="4">
        <v>1</v>
      </c>
      <c r="E13" s="4" t="s">
        <v>11</v>
      </c>
      <c r="F13" s="23">
        <v>0</v>
      </c>
      <c r="G13" s="23">
        <v>0</v>
      </c>
      <c r="H13" s="23">
        <f t="shared" si="2"/>
        <v>0</v>
      </c>
      <c r="I13" s="26">
        <f t="shared" si="1"/>
        <v>0</v>
      </c>
    </row>
    <row r="14" spans="1:10" ht="30.75" thickBot="1">
      <c r="A14" s="25">
        <v>12</v>
      </c>
      <c r="B14" s="4" t="s">
        <v>34</v>
      </c>
      <c r="C14" s="5" t="s">
        <v>113</v>
      </c>
      <c r="D14" s="4">
        <v>1</v>
      </c>
      <c r="E14" s="4" t="s">
        <v>15</v>
      </c>
      <c r="F14" s="23">
        <v>0</v>
      </c>
      <c r="G14" s="23">
        <v>0</v>
      </c>
      <c r="H14" s="23">
        <f t="shared" si="2"/>
        <v>0</v>
      </c>
      <c r="I14" s="26">
        <f t="shared" si="1"/>
        <v>0</v>
      </c>
    </row>
    <row r="15" spans="1:10" ht="15.75" thickBot="1">
      <c r="A15" s="25">
        <v>13</v>
      </c>
      <c r="B15" s="4" t="s">
        <v>114</v>
      </c>
      <c r="C15" s="5" t="s">
        <v>108</v>
      </c>
      <c r="D15" s="4">
        <v>2</v>
      </c>
      <c r="E15" s="4" t="s">
        <v>15</v>
      </c>
      <c r="F15" s="23">
        <v>0</v>
      </c>
      <c r="G15" s="23">
        <v>0</v>
      </c>
      <c r="H15" s="23">
        <f t="shared" si="2"/>
        <v>0</v>
      </c>
      <c r="I15" s="26">
        <f t="shared" si="1"/>
        <v>0</v>
      </c>
    </row>
    <row r="16" spans="1:10" ht="15.75" thickBot="1">
      <c r="A16" s="25">
        <v>14</v>
      </c>
      <c r="B16" s="4" t="s">
        <v>10</v>
      </c>
      <c r="C16" s="5" t="s">
        <v>115</v>
      </c>
      <c r="D16" s="4">
        <v>1</v>
      </c>
      <c r="E16" s="4" t="s">
        <v>15</v>
      </c>
      <c r="F16" s="23">
        <v>0</v>
      </c>
      <c r="G16" s="23">
        <v>0</v>
      </c>
      <c r="H16" s="23">
        <f t="shared" si="2"/>
        <v>0</v>
      </c>
      <c r="I16" s="26">
        <f t="shared" si="1"/>
        <v>0</v>
      </c>
    </row>
    <row r="17" spans="1:9" ht="90.75" thickBot="1">
      <c r="A17" s="25">
        <v>15</v>
      </c>
      <c r="B17" s="4" t="s">
        <v>116</v>
      </c>
      <c r="C17" s="5" t="s">
        <v>117</v>
      </c>
      <c r="D17" s="4">
        <v>5</v>
      </c>
      <c r="E17" s="4" t="s">
        <v>14</v>
      </c>
      <c r="F17" s="23">
        <v>0</v>
      </c>
      <c r="G17" s="23">
        <v>0</v>
      </c>
      <c r="H17" s="23">
        <f t="shared" si="2"/>
        <v>0</v>
      </c>
      <c r="I17" s="26">
        <f t="shared" si="1"/>
        <v>0</v>
      </c>
    </row>
    <row r="18" spans="1:9" ht="30.75" thickBot="1">
      <c r="A18" s="25">
        <v>16</v>
      </c>
      <c r="B18" s="4" t="s">
        <v>10</v>
      </c>
      <c r="C18" s="5" t="s">
        <v>118</v>
      </c>
      <c r="D18" s="4">
        <v>2</v>
      </c>
      <c r="E18" s="4" t="s">
        <v>15</v>
      </c>
      <c r="F18" s="23">
        <v>0</v>
      </c>
      <c r="G18" s="23">
        <v>0</v>
      </c>
      <c r="H18" s="23">
        <f t="shared" si="2"/>
        <v>0</v>
      </c>
      <c r="I18" s="26">
        <f t="shared" si="1"/>
        <v>0</v>
      </c>
    </row>
    <row r="19" spans="1:9" ht="60.75" thickBot="1">
      <c r="A19" s="25">
        <v>17</v>
      </c>
      <c r="B19" s="4" t="s">
        <v>90</v>
      </c>
      <c r="C19" s="5" t="s">
        <v>91</v>
      </c>
      <c r="D19" s="4">
        <v>20</v>
      </c>
      <c r="E19" s="4" t="s">
        <v>14</v>
      </c>
      <c r="F19" s="23">
        <v>0</v>
      </c>
      <c r="G19" s="23">
        <v>0</v>
      </c>
      <c r="H19" s="23">
        <f t="shared" si="2"/>
        <v>0</v>
      </c>
      <c r="I19" s="26">
        <f t="shared" si="1"/>
        <v>0</v>
      </c>
    </row>
    <row r="20" spans="1:9" ht="60.75" thickBot="1">
      <c r="A20" s="25">
        <v>18</v>
      </c>
      <c r="B20" s="4" t="s">
        <v>92</v>
      </c>
      <c r="C20" s="5" t="s">
        <v>93</v>
      </c>
      <c r="D20" s="4">
        <v>20</v>
      </c>
      <c r="E20" s="4" t="s">
        <v>14</v>
      </c>
      <c r="F20" s="23">
        <v>0</v>
      </c>
      <c r="G20" s="23">
        <v>0</v>
      </c>
      <c r="H20" s="23">
        <f t="shared" si="2"/>
        <v>0</v>
      </c>
      <c r="I20" s="26">
        <f t="shared" si="1"/>
        <v>0</v>
      </c>
    </row>
    <row r="21" spans="1:9" ht="60.75" thickBot="1">
      <c r="A21" s="25">
        <v>19</v>
      </c>
      <c r="B21" s="4" t="s">
        <v>119</v>
      </c>
      <c r="C21" s="5" t="s">
        <v>120</v>
      </c>
      <c r="D21" s="4">
        <v>20</v>
      </c>
      <c r="E21" s="4" t="s">
        <v>14</v>
      </c>
      <c r="F21" s="23">
        <v>0</v>
      </c>
      <c r="G21" s="23">
        <v>0</v>
      </c>
      <c r="H21" s="23">
        <f t="shared" si="2"/>
        <v>0</v>
      </c>
      <c r="I21" s="26">
        <f t="shared" si="1"/>
        <v>0</v>
      </c>
    </row>
    <row r="22" spans="1:9" ht="60.75" thickBot="1">
      <c r="A22" s="25">
        <v>20</v>
      </c>
      <c r="B22" s="4" t="s">
        <v>121</v>
      </c>
      <c r="C22" s="5" t="s">
        <v>122</v>
      </c>
      <c r="D22" s="4">
        <v>20</v>
      </c>
      <c r="E22" s="4" t="s">
        <v>14</v>
      </c>
      <c r="F22" s="23">
        <v>0</v>
      </c>
      <c r="G22" s="23">
        <v>0</v>
      </c>
      <c r="H22" s="23">
        <f t="shared" si="2"/>
        <v>0</v>
      </c>
      <c r="I22" s="26">
        <f t="shared" si="1"/>
        <v>0</v>
      </c>
    </row>
    <row r="23" spans="1:9" ht="15.75" thickBot="1">
      <c r="A23" s="25">
        <v>21</v>
      </c>
      <c r="B23" s="4" t="s">
        <v>10</v>
      </c>
      <c r="C23" s="5" t="s">
        <v>123</v>
      </c>
      <c r="D23" s="4">
        <v>1</v>
      </c>
      <c r="E23" s="4" t="s">
        <v>15</v>
      </c>
      <c r="F23" s="23">
        <v>0</v>
      </c>
      <c r="G23" s="23">
        <v>0</v>
      </c>
      <c r="H23" s="23">
        <f t="shared" si="2"/>
        <v>0</v>
      </c>
      <c r="I23" s="26">
        <f t="shared" si="1"/>
        <v>0</v>
      </c>
    </row>
    <row r="24" spans="1:9" ht="15.75" thickBot="1">
      <c r="A24" s="25">
        <v>22</v>
      </c>
      <c r="B24" s="4" t="s">
        <v>10</v>
      </c>
      <c r="C24" s="5" t="s">
        <v>146</v>
      </c>
      <c r="D24" s="4">
        <v>1</v>
      </c>
      <c r="E24" s="4" t="s">
        <v>15</v>
      </c>
      <c r="F24" s="23">
        <v>0</v>
      </c>
      <c r="G24" s="23">
        <v>0</v>
      </c>
      <c r="H24" s="23">
        <f t="shared" si="2"/>
        <v>0</v>
      </c>
      <c r="I24" s="26">
        <f t="shared" si="1"/>
        <v>0</v>
      </c>
    </row>
    <row r="25" spans="1:9" ht="45.75" thickBot="1">
      <c r="A25" s="25">
        <v>23</v>
      </c>
      <c r="B25" s="4" t="s">
        <v>124</v>
      </c>
      <c r="C25" s="5" t="s">
        <v>125</v>
      </c>
      <c r="D25" s="4">
        <v>1</v>
      </c>
      <c r="E25" s="4" t="s">
        <v>15</v>
      </c>
      <c r="F25" s="23">
        <v>0</v>
      </c>
      <c r="G25" s="23">
        <v>0</v>
      </c>
      <c r="H25" s="23">
        <f t="shared" si="2"/>
        <v>0</v>
      </c>
      <c r="I25" s="26">
        <f t="shared" si="1"/>
        <v>0</v>
      </c>
    </row>
    <row r="26" spans="1:9" ht="30.75" thickBot="1">
      <c r="A26" s="25">
        <v>24</v>
      </c>
      <c r="B26" s="4" t="s">
        <v>10</v>
      </c>
      <c r="C26" s="5" t="s">
        <v>126</v>
      </c>
      <c r="D26" s="4">
        <v>8</v>
      </c>
      <c r="E26" s="4" t="s">
        <v>127</v>
      </c>
      <c r="F26" s="23">
        <v>0</v>
      </c>
      <c r="G26" s="23">
        <v>0</v>
      </c>
      <c r="H26" s="23">
        <f t="shared" si="2"/>
        <v>0</v>
      </c>
      <c r="I26" s="26">
        <f t="shared" si="1"/>
        <v>0</v>
      </c>
    </row>
    <row r="27" spans="1:9" ht="30.75" thickBot="1">
      <c r="A27" s="25">
        <v>25</v>
      </c>
      <c r="B27" s="4" t="s">
        <v>10</v>
      </c>
      <c r="C27" s="5" t="s">
        <v>128</v>
      </c>
      <c r="D27" s="4">
        <v>8</v>
      </c>
      <c r="E27" s="4" t="s">
        <v>127</v>
      </c>
      <c r="F27" s="23">
        <v>0</v>
      </c>
      <c r="G27" s="23">
        <v>0</v>
      </c>
      <c r="H27" s="23">
        <f t="shared" si="2"/>
        <v>0</v>
      </c>
      <c r="I27" s="26">
        <f t="shared" si="1"/>
        <v>0</v>
      </c>
    </row>
    <row r="28" spans="1:9" ht="15.75" thickBot="1">
      <c r="A28" s="25">
        <v>26</v>
      </c>
      <c r="B28" s="4" t="s">
        <v>129</v>
      </c>
      <c r="C28" s="5" t="s">
        <v>130</v>
      </c>
      <c r="D28" s="4">
        <v>8</v>
      </c>
      <c r="E28" s="4" t="s">
        <v>127</v>
      </c>
      <c r="F28" s="23">
        <v>0</v>
      </c>
      <c r="G28" s="23">
        <v>0</v>
      </c>
      <c r="H28" s="23">
        <f t="shared" si="2"/>
        <v>0</v>
      </c>
      <c r="I28" s="26">
        <f t="shared" si="1"/>
        <v>0</v>
      </c>
    </row>
    <row r="29" spans="1:9" ht="30.75" thickBot="1">
      <c r="A29" s="25">
        <v>27</v>
      </c>
      <c r="B29" s="12" t="s">
        <v>129</v>
      </c>
      <c r="C29" s="13" t="s">
        <v>131</v>
      </c>
      <c r="D29" s="12">
        <v>1</v>
      </c>
      <c r="E29" s="12" t="s">
        <v>15</v>
      </c>
      <c r="F29" s="23">
        <v>0</v>
      </c>
      <c r="G29" s="23">
        <v>0</v>
      </c>
      <c r="H29" s="23">
        <f t="shared" si="2"/>
        <v>0</v>
      </c>
      <c r="I29" s="14">
        <f t="shared" si="1"/>
        <v>0</v>
      </c>
    </row>
    <row r="30" spans="1:9">
      <c r="A30" s="27"/>
      <c r="B30" s="28"/>
      <c r="C30" s="29"/>
      <c r="D30" s="28"/>
      <c r="E30" s="28"/>
      <c r="F30" s="30"/>
      <c r="G30" s="30"/>
      <c r="H30" s="30"/>
      <c r="I30" s="31"/>
    </row>
    <row r="31" spans="1:9">
      <c r="A31" s="32"/>
      <c r="B31" s="33"/>
      <c r="C31" s="39" t="s">
        <v>132</v>
      </c>
      <c r="D31" s="40"/>
      <c r="E31" s="40"/>
      <c r="F31" s="41"/>
      <c r="G31" s="41"/>
      <c r="H31" s="41">
        <f>SUM(H3:H30)</f>
        <v>0</v>
      </c>
      <c r="I31" s="41">
        <f>SUM(I3:I30)</f>
        <v>0</v>
      </c>
    </row>
    <row r="32" spans="1:9">
      <c r="A32" s="32"/>
      <c r="B32" s="33"/>
      <c r="C32" s="39" t="s">
        <v>133</v>
      </c>
      <c r="D32" s="40"/>
      <c r="E32" s="40"/>
      <c r="F32" s="41"/>
      <c r="G32" s="41"/>
      <c r="H32" s="41"/>
      <c r="I32" s="42">
        <f>H31+I31</f>
        <v>0</v>
      </c>
    </row>
    <row r="33" spans="1:9" ht="15.75" thickBot="1">
      <c r="A33" s="34"/>
      <c r="B33" s="35"/>
      <c r="C33" s="36"/>
      <c r="D33" s="35"/>
      <c r="E33" s="35"/>
      <c r="F33" s="37"/>
      <c r="G33" s="37"/>
      <c r="H33" s="37"/>
      <c r="I33" s="38"/>
    </row>
  </sheetData>
  <pageMargins left="0.19685039370078741" right="0.11811023622047245" top="0.74803149606299213" bottom="0.74803149606299213" header="0.31496062992125984" footer="0.31496062992125984"/>
  <pageSetup paperSize="9" scale="70" orientation="portrait" verticalDpi="0" r:id="rId1"/>
  <headerFooter>
    <oddHeader>&amp;C&amp;F
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70" zoomScaleNormal="70" workbookViewId="0">
      <selection activeCell="B1" sqref="B1"/>
    </sheetView>
  </sheetViews>
  <sheetFormatPr defaultRowHeight="15"/>
  <cols>
    <col min="1" max="1" width="3" bestFit="1" customWidth="1"/>
    <col min="2" max="2" width="23" bestFit="1" customWidth="1"/>
    <col min="3" max="3" width="49.140625" style="3" customWidth="1"/>
    <col min="4" max="4" width="10.85546875" bestFit="1" customWidth="1"/>
    <col min="5" max="5" width="5.5703125" bestFit="1" customWidth="1"/>
    <col min="6" max="7" width="10.28515625" style="2" bestFit="1" customWidth="1"/>
    <col min="8" max="9" width="12.140625" style="2" bestFit="1" customWidth="1"/>
  </cols>
  <sheetData>
    <row r="1" spans="1:10">
      <c r="A1" s="6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"/>
    </row>
    <row r="2" spans="1:10" ht="15.75" thickBot="1">
      <c r="A2" s="15"/>
      <c r="B2" s="43" t="s">
        <v>46</v>
      </c>
      <c r="C2" s="17"/>
      <c r="D2" s="16"/>
      <c r="E2" s="16"/>
      <c r="F2" s="18"/>
      <c r="G2" s="18"/>
      <c r="H2" s="18"/>
      <c r="I2" s="19"/>
    </row>
    <row r="3" spans="1:10" ht="45.75" thickBot="1">
      <c r="A3" s="20">
        <v>1</v>
      </c>
      <c r="B3" s="21" t="s">
        <v>18</v>
      </c>
      <c r="C3" s="22" t="s">
        <v>47</v>
      </c>
      <c r="D3" s="21">
        <v>1</v>
      </c>
      <c r="E3" s="21" t="s">
        <v>15</v>
      </c>
      <c r="F3" s="23">
        <v>0</v>
      </c>
      <c r="G3" s="23">
        <v>0</v>
      </c>
      <c r="H3" s="23">
        <f t="shared" ref="H3:H36" si="0">(D3*F3)</f>
        <v>0</v>
      </c>
      <c r="I3" s="24">
        <f t="shared" ref="I3:I36" si="1">(D3*G3)</f>
        <v>0</v>
      </c>
    </row>
    <row r="4" spans="1:10" ht="30.75" thickBot="1">
      <c r="A4" s="25">
        <v>2</v>
      </c>
      <c r="B4" s="4" t="s">
        <v>48</v>
      </c>
      <c r="C4" s="5" t="s">
        <v>49</v>
      </c>
      <c r="D4" s="4">
        <v>1</v>
      </c>
      <c r="E4" s="4" t="s">
        <v>15</v>
      </c>
      <c r="F4" s="23">
        <v>0</v>
      </c>
      <c r="G4" s="23">
        <v>0</v>
      </c>
      <c r="H4" s="23">
        <f t="shared" ref="H4:H36" si="2">(D4*F4)</f>
        <v>0</v>
      </c>
      <c r="I4" s="24">
        <f t="shared" ref="I4" si="3">(D4*G4)</f>
        <v>0</v>
      </c>
    </row>
    <row r="5" spans="1:10" ht="45.75" thickBot="1">
      <c r="A5" s="25">
        <v>3</v>
      </c>
      <c r="B5" s="4" t="s">
        <v>50</v>
      </c>
      <c r="C5" s="5" t="s">
        <v>51</v>
      </c>
      <c r="D5" s="4">
        <v>30</v>
      </c>
      <c r="E5" s="4" t="s">
        <v>14</v>
      </c>
      <c r="F5" s="23">
        <v>0</v>
      </c>
      <c r="G5" s="23">
        <v>0</v>
      </c>
      <c r="H5" s="23">
        <f t="shared" si="2"/>
        <v>0</v>
      </c>
      <c r="I5" s="26">
        <f t="shared" si="1"/>
        <v>0</v>
      </c>
    </row>
    <row r="6" spans="1:10" ht="45.75" thickBot="1">
      <c r="A6" s="25">
        <v>4</v>
      </c>
      <c r="B6" s="4" t="s">
        <v>52</v>
      </c>
      <c r="C6" s="5" t="s">
        <v>53</v>
      </c>
      <c r="D6" s="4">
        <v>12</v>
      </c>
      <c r="E6" s="4" t="s">
        <v>14</v>
      </c>
      <c r="F6" s="23">
        <v>0</v>
      </c>
      <c r="G6" s="23">
        <v>0</v>
      </c>
      <c r="H6" s="23">
        <f t="shared" si="2"/>
        <v>0</v>
      </c>
      <c r="I6" s="26">
        <f t="shared" si="1"/>
        <v>0</v>
      </c>
    </row>
    <row r="7" spans="1:10" ht="15.75" thickBot="1">
      <c r="A7" s="25">
        <v>5</v>
      </c>
      <c r="B7" s="4" t="s">
        <v>54</v>
      </c>
      <c r="C7" s="5" t="s">
        <v>55</v>
      </c>
      <c r="D7" s="4">
        <v>4</v>
      </c>
      <c r="E7" s="4" t="s">
        <v>15</v>
      </c>
      <c r="F7" s="23">
        <v>0</v>
      </c>
      <c r="G7" s="23">
        <v>0</v>
      </c>
      <c r="H7" s="23">
        <f t="shared" si="2"/>
        <v>0</v>
      </c>
      <c r="I7" s="26">
        <f t="shared" si="1"/>
        <v>0</v>
      </c>
    </row>
    <row r="8" spans="1:10" ht="15.75" thickBot="1">
      <c r="A8" s="25">
        <v>6</v>
      </c>
      <c r="B8" s="4" t="s">
        <v>56</v>
      </c>
      <c r="C8" s="5" t="s">
        <v>57</v>
      </c>
      <c r="D8" s="4">
        <v>20</v>
      </c>
      <c r="E8" s="4" t="s">
        <v>15</v>
      </c>
      <c r="F8" s="23">
        <v>0</v>
      </c>
      <c r="G8" s="23">
        <v>0</v>
      </c>
      <c r="H8" s="23">
        <f t="shared" si="2"/>
        <v>0</v>
      </c>
      <c r="I8" s="26">
        <f t="shared" si="1"/>
        <v>0</v>
      </c>
    </row>
    <row r="9" spans="1:10" ht="15.75" thickBot="1">
      <c r="A9" s="25">
        <v>7</v>
      </c>
      <c r="B9" s="4" t="s">
        <v>58</v>
      </c>
      <c r="C9" s="5" t="s">
        <v>59</v>
      </c>
      <c r="D9" s="4">
        <v>6</v>
      </c>
      <c r="E9" s="4" t="s">
        <v>15</v>
      </c>
      <c r="F9" s="23">
        <v>0</v>
      </c>
      <c r="G9" s="23">
        <v>0</v>
      </c>
      <c r="H9" s="23">
        <f t="shared" si="2"/>
        <v>0</v>
      </c>
      <c r="I9" s="26">
        <f t="shared" si="1"/>
        <v>0</v>
      </c>
    </row>
    <row r="10" spans="1:10" ht="15.75" thickBot="1">
      <c r="A10" s="25">
        <v>8</v>
      </c>
      <c r="B10" s="4" t="s">
        <v>60</v>
      </c>
      <c r="C10" s="5" t="s">
        <v>61</v>
      </c>
      <c r="D10" s="4">
        <v>1</v>
      </c>
      <c r="E10" s="4" t="s">
        <v>15</v>
      </c>
      <c r="F10" s="23">
        <v>0</v>
      </c>
      <c r="G10" s="23">
        <v>0</v>
      </c>
      <c r="H10" s="23">
        <f t="shared" si="2"/>
        <v>0</v>
      </c>
      <c r="I10" s="26">
        <f t="shared" si="1"/>
        <v>0</v>
      </c>
    </row>
    <row r="11" spans="1:10" ht="15.75" thickBot="1">
      <c r="A11" s="25">
        <v>9</v>
      </c>
      <c r="B11" s="4" t="s">
        <v>62</v>
      </c>
      <c r="C11" s="5" t="s">
        <v>63</v>
      </c>
      <c r="D11" s="4">
        <v>2</v>
      </c>
      <c r="E11" s="4" t="s">
        <v>15</v>
      </c>
      <c r="F11" s="23">
        <v>0</v>
      </c>
      <c r="G11" s="23">
        <v>0</v>
      </c>
      <c r="H11" s="23">
        <f t="shared" si="2"/>
        <v>0</v>
      </c>
      <c r="I11" s="26">
        <f t="shared" si="1"/>
        <v>0</v>
      </c>
    </row>
    <row r="12" spans="1:10" ht="30.75" thickBot="1">
      <c r="A12" s="25">
        <v>10</v>
      </c>
      <c r="B12" s="4" t="s">
        <v>10</v>
      </c>
      <c r="C12" s="5" t="s">
        <v>64</v>
      </c>
      <c r="D12" s="4">
        <v>0.7</v>
      </c>
      <c r="E12" s="4" t="s">
        <v>65</v>
      </c>
      <c r="F12" s="23">
        <v>0</v>
      </c>
      <c r="G12" s="23">
        <v>0</v>
      </c>
      <c r="H12" s="23">
        <f t="shared" si="2"/>
        <v>0</v>
      </c>
      <c r="I12" s="26">
        <f t="shared" si="1"/>
        <v>0</v>
      </c>
    </row>
    <row r="13" spans="1:10" ht="30.75" thickBot="1">
      <c r="A13" s="25">
        <v>11</v>
      </c>
      <c r="B13" s="4" t="s">
        <v>10</v>
      </c>
      <c r="C13" s="5" t="s">
        <v>66</v>
      </c>
      <c r="D13" s="4">
        <v>0.5</v>
      </c>
      <c r="E13" s="4" t="s">
        <v>67</v>
      </c>
      <c r="F13" s="23">
        <v>0</v>
      </c>
      <c r="G13" s="23">
        <v>0</v>
      </c>
      <c r="H13" s="23">
        <f t="shared" si="2"/>
        <v>0</v>
      </c>
      <c r="I13" s="26">
        <f t="shared" si="1"/>
        <v>0</v>
      </c>
    </row>
    <row r="14" spans="1:10" ht="75.75" thickBot="1">
      <c r="A14" s="25">
        <v>12</v>
      </c>
      <c r="B14" s="4" t="s">
        <v>68</v>
      </c>
      <c r="C14" s="5" t="s">
        <v>69</v>
      </c>
      <c r="D14" s="4">
        <v>18</v>
      </c>
      <c r="E14" s="4" t="s">
        <v>14</v>
      </c>
      <c r="F14" s="23">
        <v>0</v>
      </c>
      <c r="G14" s="23">
        <v>0</v>
      </c>
      <c r="H14" s="23">
        <f t="shared" si="2"/>
        <v>0</v>
      </c>
      <c r="I14" s="26">
        <f t="shared" si="1"/>
        <v>0</v>
      </c>
    </row>
    <row r="15" spans="1:10" ht="105.75" thickBot="1">
      <c r="A15" s="25">
        <v>13</v>
      </c>
      <c r="B15" s="4" t="s">
        <v>12</v>
      </c>
      <c r="C15" s="5" t="s">
        <v>13</v>
      </c>
      <c r="D15" s="4">
        <v>30</v>
      </c>
      <c r="E15" s="4" t="s">
        <v>14</v>
      </c>
      <c r="F15" s="23">
        <v>0</v>
      </c>
      <c r="G15" s="23">
        <v>0</v>
      </c>
      <c r="H15" s="23">
        <f t="shared" si="2"/>
        <v>0</v>
      </c>
      <c r="I15" s="26">
        <f t="shared" si="1"/>
        <v>0</v>
      </c>
    </row>
    <row r="16" spans="1:10" ht="45.75" thickBot="1">
      <c r="A16" s="25">
        <v>14</v>
      </c>
      <c r="B16" s="4" t="s">
        <v>10</v>
      </c>
      <c r="C16" s="5" t="s">
        <v>70</v>
      </c>
      <c r="D16" s="4">
        <v>1</v>
      </c>
      <c r="E16" s="4" t="s">
        <v>11</v>
      </c>
      <c r="F16" s="23">
        <v>0</v>
      </c>
      <c r="G16" s="23">
        <v>0</v>
      </c>
      <c r="H16" s="23">
        <f t="shared" si="2"/>
        <v>0</v>
      </c>
      <c r="I16" s="26">
        <f t="shared" si="1"/>
        <v>0</v>
      </c>
    </row>
    <row r="17" spans="1:9" ht="15.75" thickBot="1">
      <c r="A17" s="25">
        <v>15</v>
      </c>
      <c r="B17" s="4" t="s">
        <v>10</v>
      </c>
      <c r="C17" s="5" t="s">
        <v>71</v>
      </c>
      <c r="D17" s="4">
        <v>1</v>
      </c>
      <c r="E17" s="4" t="s">
        <v>15</v>
      </c>
      <c r="F17" s="23">
        <v>0</v>
      </c>
      <c r="G17" s="23">
        <v>0</v>
      </c>
      <c r="H17" s="23">
        <f t="shared" si="2"/>
        <v>0</v>
      </c>
      <c r="I17" s="26">
        <f t="shared" si="1"/>
        <v>0</v>
      </c>
    </row>
    <row r="18" spans="1:9" ht="45.75" thickBot="1">
      <c r="A18" s="25">
        <v>16</v>
      </c>
      <c r="B18" s="4" t="s">
        <v>10</v>
      </c>
      <c r="C18" s="5" t="s">
        <v>72</v>
      </c>
      <c r="D18" s="4">
        <v>4</v>
      </c>
      <c r="E18" s="4" t="s">
        <v>15</v>
      </c>
      <c r="F18" s="23">
        <v>0</v>
      </c>
      <c r="G18" s="23">
        <v>0</v>
      </c>
      <c r="H18" s="23">
        <f t="shared" si="2"/>
        <v>0</v>
      </c>
      <c r="I18" s="26">
        <f t="shared" si="1"/>
        <v>0</v>
      </c>
    </row>
    <row r="19" spans="1:9" ht="15.75" thickBot="1">
      <c r="A19" s="25">
        <v>17</v>
      </c>
      <c r="B19" s="4" t="s">
        <v>10</v>
      </c>
      <c r="C19" s="5" t="s">
        <v>73</v>
      </c>
      <c r="D19" s="4">
        <v>1</v>
      </c>
      <c r="E19" s="4" t="s">
        <v>74</v>
      </c>
      <c r="F19" s="23">
        <v>0</v>
      </c>
      <c r="G19" s="23">
        <v>0</v>
      </c>
      <c r="H19" s="23">
        <f t="shared" si="2"/>
        <v>0</v>
      </c>
      <c r="I19" s="26">
        <f t="shared" si="1"/>
        <v>0</v>
      </c>
    </row>
    <row r="20" spans="1:9" ht="45.75" thickBot="1">
      <c r="A20" s="25">
        <v>18</v>
      </c>
      <c r="B20" s="4" t="s">
        <v>75</v>
      </c>
      <c r="C20" s="5" t="s">
        <v>76</v>
      </c>
      <c r="D20" s="4">
        <v>4</v>
      </c>
      <c r="E20" s="4" t="s">
        <v>15</v>
      </c>
      <c r="F20" s="23">
        <v>0</v>
      </c>
      <c r="G20" s="23">
        <v>0</v>
      </c>
      <c r="H20" s="23">
        <f t="shared" si="2"/>
        <v>0</v>
      </c>
      <c r="I20" s="26">
        <f t="shared" si="1"/>
        <v>0</v>
      </c>
    </row>
    <row r="21" spans="1:9" ht="15.75" thickBot="1">
      <c r="A21" s="25">
        <v>19</v>
      </c>
      <c r="B21" s="4" t="s">
        <v>77</v>
      </c>
      <c r="C21" s="5" t="s">
        <v>78</v>
      </c>
      <c r="D21" s="4">
        <v>12</v>
      </c>
      <c r="E21" s="4" t="s">
        <v>15</v>
      </c>
      <c r="F21" s="23">
        <v>0</v>
      </c>
      <c r="G21" s="23">
        <v>0</v>
      </c>
      <c r="H21" s="23">
        <f t="shared" si="2"/>
        <v>0</v>
      </c>
      <c r="I21" s="26">
        <f t="shared" si="1"/>
        <v>0</v>
      </c>
    </row>
    <row r="22" spans="1:9" ht="15.75" thickBot="1">
      <c r="A22" s="25">
        <v>20</v>
      </c>
      <c r="B22" s="4" t="s">
        <v>79</v>
      </c>
      <c r="C22" s="5" t="s">
        <v>80</v>
      </c>
      <c r="D22" s="4">
        <v>3</v>
      </c>
      <c r="E22" s="4" t="s">
        <v>15</v>
      </c>
      <c r="F22" s="23">
        <v>0</v>
      </c>
      <c r="G22" s="23">
        <v>0</v>
      </c>
      <c r="H22" s="23">
        <f t="shared" si="2"/>
        <v>0</v>
      </c>
      <c r="I22" s="26">
        <f t="shared" si="1"/>
        <v>0</v>
      </c>
    </row>
    <row r="23" spans="1:9" ht="15.75" thickBot="1">
      <c r="A23" s="25">
        <v>21</v>
      </c>
      <c r="B23" s="4" t="s">
        <v>10</v>
      </c>
      <c r="C23" s="5" t="s">
        <v>81</v>
      </c>
      <c r="D23" s="4">
        <v>8</v>
      </c>
      <c r="E23" s="4" t="s">
        <v>15</v>
      </c>
      <c r="F23" s="23">
        <v>0</v>
      </c>
      <c r="G23" s="23">
        <v>0</v>
      </c>
      <c r="H23" s="23">
        <f t="shared" si="2"/>
        <v>0</v>
      </c>
      <c r="I23" s="26">
        <f t="shared" si="1"/>
        <v>0</v>
      </c>
    </row>
    <row r="24" spans="1:9" ht="45.75" thickBot="1">
      <c r="A24" s="25">
        <v>22</v>
      </c>
      <c r="B24" s="4" t="s">
        <v>82</v>
      </c>
      <c r="C24" s="5" t="s">
        <v>83</v>
      </c>
      <c r="D24" s="4">
        <v>4</v>
      </c>
      <c r="E24" s="4" t="s">
        <v>15</v>
      </c>
      <c r="F24" s="23">
        <v>0</v>
      </c>
      <c r="G24" s="23">
        <v>0</v>
      </c>
      <c r="H24" s="23">
        <f t="shared" si="2"/>
        <v>0</v>
      </c>
      <c r="I24" s="26">
        <f t="shared" si="1"/>
        <v>0</v>
      </c>
    </row>
    <row r="25" spans="1:9" ht="30.75" thickBot="1">
      <c r="A25" s="25">
        <v>23</v>
      </c>
      <c r="B25" s="4" t="s">
        <v>84</v>
      </c>
      <c r="C25" s="5" t="s">
        <v>85</v>
      </c>
      <c r="D25" s="4">
        <v>1</v>
      </c>
      <c r="E25" s="4" t="s">
        <v>15</v>
      </c>
      <c r="F25" s="23">
        <v>0</v>
      </c>
      <c r="G25" s="23">
        <v>0</v>
      </c>
      <c r="H25" s="23">
        <f t="shared" si="2"/>
        <v>0</v>
      </c>
      <c r="I25" s="26">
        <f t="shared" si="1"/>
        <v>0</v>
      </c>
    </row>
    <row r="26" spans="1:9" ht="15.75" thickBot="1">
      <c r="A26" s="25">
        <v>24</v>
      </c>
      <c r="B26" s="4" t="s">
        <v>86</v>
      </c>
      <c r="C26" s="5" t="s">
        <v>87</v>
      </c>
      <c r="D26" s="4">
        <v>1</v>
      </c>
      <c r="E26" s="4" t="s">
        <v>15</v>
      </c>
      <c r="F26" s="23">
        <v>0</v>
      </c>
      <c r="G26" s="23">
        <v>0</v>
      </c>
      <c r="H26" s="23">
        <f t="shared" si="2"/>
        <v>0</v>
      </c>
      <c r="I26" s="26">
        <f t="shared" si="1"/>
        <v>0</v>
      </c>
    </row>
    <row r="27" spans="1:9" ht="15.75" thickBot="1">
      <c r="A27" s="25">
        <v>25</v>
      </c>
      <c r="B27" s="4" t="s">
        <v>10</v>
      </c>
      <c r="C27" s="5" t="s">
        <v>88</v>
      </c>
      <c r="D27" s="4">
        <v>1</v>
      </c>
      <c r="E27" s="4" t="s">
        <v>15</v>
      </c>
      <c r="F27" s="23">
        <v>0</v>
      </c>
      <c r="G27" s="23">
        <v>0</v>
      </c>
      <c r="H27" s="23">
        <f t="shared" si="2"/>
        <v>0</v>
      </c>
      <c r="I27" s="26">
        <f t="shared" si="1"/>
        <v>0</v>
      </c>
    </row>
    <row r="28" spans="1:9" ht="15.75" thickBot="1">
      <c r="A28" s="25">
        <v>26</v>
      </c>
      <c r="B28" s="4" t="s">
        <v>10</v>
      </c>
      <c r="C28" s="5" t="s">
        <v>16</v>
      </c>
      <c r="D28" s="4">
        <v>2</v>
      </c>
      <c r="E28" s="4" t="s">
        <v>15</v>
      </c>
      <c r="F28" s="23">
        <v>0</v>
      </c>
      <c r="G28" s="23">
        <v>0</v>
      </c>
      <c r="H28" s="23">
        <f t="shared" si="2"/>
        <v>0</v>
      </c>
      <c r="I28" s="26">
        <f t="shared" si="1"/>
        <v>0</v>
      </c>
    </row>
    <row r="29" spans="1:9" ht="30.75" thickBot="1">
      <c r="A29" s="25">
        <v>27</v>
      </c>
      <c r="B29" s="4" t="s">
        <v>10</v>
      </c>
      <c r="C29" s="5" t="s">
        <v>89</v>
      </c>
      <c r="D29" s="4">
        <v>1</v>
      </c>
      <c r="E29" s="4" t="s">
        <v>15</v>
      </c>
      <c r="F29" s="23">
        <v>0</v>
      </c>
      <c r="G29" s="23">
        <v>0</v>
      </c>
      <c r="H29" s="23">
        <f t="shared" si="2"/>
        <v>0</v>
      </c>
      <c r="I29" s="26">
        <f t="shared" si="1"/>
        <v>0</v>
      </c>
    </row>
    <row r="30" spans="1:9" ht="60.75" thickBot="1">
      <c r="A30" s="25">
        <v>28</v>
      </c>
      <c r="B30" s="4" t="s">
        <v>90</v>
      </c>
      <c r="C30" s="5" t="s">
        <v>91</v>
      </c>
      <c r="D30" s="4">
        <v>48</v>
      </c>
      <c r="E30" s="4" t="s">
        <v>14</v>
      </c>
      <c r="F30" s="23">
        <v>0</v>
      </c>
      <c r="G30" s="23">
        <v>0</v>
      </c>
      <c r="H30" s="23">
        <f t="shared" si="2"/>
        <v>0</v>
      </c>
      <c r="I30" s="26">
        <f t="shared" si="1"/>
        <v>0</v>
      </c>
    </row>
    <row r="31" spans="1:9" ht="60.75" thickBot="1">
      <c r="A31" s="25">
        <v>29</v>
      </c>
      <c r="B31" s="4" t="s">
        <v>92</v>
      </c>
      <c r="C31" s="5" t="s">
        <v>93</v>
      </c>
      <c r="D31" s="4">
        <v>48</v>
      </c>
      <c r="E31" s="4" t="s">
        <v>14</v>
      </c>
      <c r="F31" s="23">
        <v>0</v>
      </c>
      <c r="G31" s="23">
        <v>0</v>
      </c>
      <c r="H31" s="23">
        <f t="shared" si="2"/>
        <v>0</v>
      </c>
      <c r="I31" s="26">
        <f t="shared" si="1"/>
        <v>0</v>
      </c>
    </row>
    <row r="32" spans="1:9" ht="90.75" thickBot="1">
      <c r="A32" s="25">
        <v>30</v>
      </c>
      <c r="B32" s="4" t="s">
        <v>94</v>
      </c>
      <c r="C32" s="5" t="s">
        <v>95</v>
      </c>
      <c r="D32" s="4">
        <v>80</v>
      </c>
      <c r="E32" s="4" t="s">
        <v>14</v>
      </c>
      <c r="F32" s="23">
        <v>0</v>
      </c>
      <c r="G32" s="23">
        <v>0</v>
      </c>
      <c r="H32" s="23">
        <f t="shared" si="2"/>
        <v>0</v>
      </c>
      <c r="I32" s="26">
        <f t="shared" si="1"/>
        <v>0</v>
      </c>
    </row>
    <row r="33" spans="1:9" ht="30.75" thickBot="1">
      <c r="A33" s="25">
        <v>31</v>
      </c>
      <c r="B33" s="4" t="s">
        <v>10</v>
      </c>
      <c r="C33" s="5" t="s">
        <v>17</v>
      </c>
      <c r="D33" s="4">
        <v>1</v>
      </c>
      <c r="E33" s="4" t="s">
        <v>11</v>
      </c>
      <c r="F33" s="23">
        <v>0</v>
      </c>
      <c r="G33" s="23">
        <v>0</v>
      </c>
      <c r="H33" s="23">
        <f t="shared" si="2"/>
        <v>0</v>
      </c>
      <c r="I33" s="26">
        <f t="shared" si="1"/>
        <v>0</v>
      </c>
    </row>
    <row r="34" spans="1:9" ht="30.75" thickBot="1">
      <c r="A34" s="25">
        <v>32</v>
      </c>
      <c r="B34" s="4" t="s">
        <v>10</v>
      </c>
      <c r="C34" s="5" t="s">
        <v>96</v>
      </c>
      <c r="D34" s="4">
        <v>1</v>
      </c>
      <c r="E34" s="4" t="s">
        <v>15</v>
      </c>
      <c r="F34" s="23">
        <v>0</v>
      </c>
      <c r="G34" s="23">
        <v>0</v>
      </c>
      <c r="H34" s="23">
        <f t="shared" si="2"/>
        <v>0</v>
      </c>
      <c r="I34" s="26">
        <f t="shared" si="1"/>
        <v>0</v>
      </c>
    </row>
    <row r="35" spans="1:9" ht="45.75" thickBot="1">
      <c r="A35" s="25">
        <v>33</v>
      </c>
      <c r="B35" s="4" t="s">
        <v>10</v>
      </c>
      <c r="C35" s="5" t="s">
        <v>97</v>
      </c>
      <c r="D35" s="4">
        <v>1</v>
      </c>
      <c r="E35" s="4" t="s">
        <v>11</v>
      </c>
      <c r="F35" s="23">
        <v>0</v>
      </c>
      <c r="G35" s="23">
        <v>0</v>
      </c>
      <c r="H35" s="23">
        <f t="shared" si="2"/>
        <v>0</v>
      </c>
      <c r="I35" s="26">
        <f t="shared" si="1"/>
        <v>0</v>
      </c>
    </row>
    <row r="36" spans="1:9" ht="45.75" thickBot="1">
      <c r="A36" s="11">
        <v>34</v>
      </c>
      <c r="B36" s="12" t="s">
        <v>10</v>
      </c>
      <c r="C36" s="13" t="s">
        <v>98</v>
      </c>
      <c r="D36" s="12">
        <v>1</v>
      </c>
      <c r="E36" s="12" t="s">
        <v>11</v>
      </c>
      <c r="F36" s="23">
        <v>0</v>
      </c>
      <c r="G36" s="23">
        <v>0</v>
      </c>
      <c r="H36" s="23">
        <f t="shared" si="2"/>
        <v>0</v>
      </c>
      <c r="I36" s="14">
        <f t="shared" si="1"/>
        <v>0</v>
      </c>
    </row>
    <row r="37" spans="1:9">
      <c r="A37" s="27"/>
      <c r="B37" s="28"/>
      <c r="C37" s="29"/>
      <c r="D37" s="28"/>
      <c r="E37" s="28"/>
      <c r="F37" s="30"/>
      <c r="G37" s="30"/>
      <c r="H37" s="30"/>
      <c r="I37" s="31"/>
    </row>
    <row r="38" spans="1:9">
      <c r="A38" s="32"/>
      <c r="B38" s="33"/>
      <c r="C38" s="39" t="s">
        <v>132</v>
      </c>
      <c r="D38" s="40"/>
      <c r="E38" s="40"/>
      <c r="F38" s="41"/>
      <c r="G38" s="41"/>
      <c r="H38" s="41">
        <f>SUM(H3:H37)</f>
        <v>0</v>
      </c>
      <c r="I38" s="42">
        <f>SUM(I3:I37)</f>
        <v>0</v>
      </c>
    </row>
    <row r="39" spans="1:9">
      <c r="A39" s="32"/>
      <c r="B39" s="33"/>
      <c r="C39" s="39" t="s">
        <v>133</v>
      </c>
      <c r="D39" s="40"/>
      <c r="E39" s="40"/>
      <c r="F39" s="41"/>
      <c r="G39" s="41"/>
      <c r="H39" s="41"/>
      <c r="I39" s="42">
        <f>H38+I38</f>
        <v>0</v>
      </c>
    </row>
    <row r="40" spans="1:9" ht="15.75" thickBot="1">
      <c r="A40" s="34"/>
      <c r="B40" s="35"/>
      <c r="C40" s="36"/>
      <c r="D40" s="35"/>
      <c r="E40" s="35"/>
      <c r="F40" s="37"/>
      <c r="G40" s="37"/>
      <c r="H40" s="37"/>
      <c r="I40" s="38"/>
    </row>
  </sheetData>
  <pageMargins left="0.19685039370078741" right="0.11811023622047245" top="0.74803149606299213" bottom="0.74803149606299213" header="0.31496062992125984" footer="0.31496062992125984"/>
  <pageSetup paperSize="9" scale="70" orientation="portrait" verticalDpi="0" r:id="rId1"/>
  <headerFooter>
    <oddHeader>&amp;C&amp;F
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85" zoomScaleNormal="85" workbookViewId="0">
      <selection activeCell="B1" sqref="B1"/>
    </sheetView>
  </sheetViews>
  <sheetFormatPr defaultRowHeight="15"/>
  <cols>
    <col min="1" max="1" width="3" bestFit="1" customWidth="1"/>
    <col min="2" max="2" width="25" bestFit="1" customWidth="1"/>
    <col min="3" max="3" width="49.140625" style="3" customWidth="1"/>
    <col min="4" max="4" width="10.85546875" bestFit="1" customWidth="1"/>
    <col min="5" max="5" width="5.5703125" bestFit="1" customWidth="1"/>
    <col min="6" max="6" width="9.28515625" style="2" bestFit="1" customWidth="1"/>
    <col min="7" max="7" width="10.28515625" style="2" bestFit="1" customWidth="1"/>
    <col min="8" max="8" width="11.85546875" style="2" bestFit="1" customWidth="1"/>
    <col min="9" max="9" width="12.140625" style="2" bestFit="1" customWidth="1"/>
  </cols>
  <sheetData>
    <row r="1" spans="1:10">
      <c r="A1" s="6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9" t="s">
        <v>5</v>
      </c>
      <c r="G1" s="9" t="s">
        <v>6</v>
      </c>
      <c r="H1" s="9" t="s">
        <v>7</v>
      </c>
      <c r="I1" s="10" t="s">
        <v>8</v>
      </c>
      <c r="J1" s="1"/>
    </row>
    <row r="2" spans="1:10" ht="15.75" thickBot="1">
      <c r="A2" s="15"/>
      <c r="B2" s="43" t="s">
        <v>134</v>
      </c>
      <c r="C2" s="17"/>
      <c r="D2" s="16"/>
      <c r="E2" s="16"/>
      <c r="F2" s="18"/>
      <c r="G2" s="18"/>
      <c r="H2" s="18"/>
      <c r="I2" s="19"/>
    </row>
    <row r="3" spans="1:10" ht="45.75" thickBot="1">
      <c r="A3" s="20">
        <v>1</v>
      </c>
      <c r="B3" s="21" t="s">
        <v>18</v>
      </c>
      <c r="C3" s="22" t="s">
        <v>19</v>
      </c>
      <c r="D3" s="21">
        <v>1</v>
      </c>
      <c r="E3" s="21" t="s">
        <v>11</v>
      </c>
      <c r="F3" s="23">
        <v>0</v>
      </c>
      <c r="G3" s="23">
        <v>0</v>
      </c>
      <c r="H3" s="23">
        <f t="shared" ref="H3:H18" si="0">(D3*F3)</f>
        <v>0</v>
      </c>
      <c r="I3" s="24">
        <f t="shared" ref="I3:I18" si="1">(D3*G3)</f>
        <v>0</v>
      </c>
    </row>
    <row r="4" spans="1:10" ht="105.75" thickBot="1">
      <c r="A4" s="25">
        <v>2</v>
      </c>
      <c r="B4" s="4" t="s">
        <v>20</v>
      </c>
      <c r="C4" s="5" t="s">
        <v>38</v>
      </c>
      <c r="D4" s="4">
        <v>4</v>
      </c>
      <c r="E4" s="4" t="s">
        <v>15</v>
      </c>
      <c r="F4" s="23">
        <v>0</v>
      </c>
      <c r="G4" s="23">
        <v>0</v>
      </c>
      <c r="H4" s="23">
        <f t="shared" ref="H4:H18" si="2">(D4*F4)</f>
        <v>0</v>
      </c>
      <c r="I4" s="26">
        <f t="shared" si="1"/>
        <v>0</v>
      </c>
    </row>
    <row r="5" spans="1:10" ht="15.75" thickBot="1">
      <c r="A5" s="25">
        <v>3</v>
      </c>
      <c r="B5" s="4" t="s">
        <v>21</v>
      </c>
      <c r="C5" s="5" t="s">
        <v>39</v>
      </c>
      <c r="D5" s="4">
        <v>3</v>
      </c>
      <c r="E5" s="4" t="s">
        <v>15</v>
      </c>
      <c r="F5" s="23">
        <v>0</v>
      </c>
      <c r="G5" s="23">
        <v>0</v>
      </c>
      <c r="H5" s="23">
        <f t="shared" si="2"/>
        <v>0</v>
      </c>
      <c r="I5" s="26">
        <f t="shared" si="1"/>
        <v>0</v>
      </c>
    </row>
    <row r="6" spans="1:10" ht="15.75" thickBot="1">
      <c r="A6" s="25">
        <v>4</v>
      </c>
      <c r="B6" s="4" t="s">
        <v>22</v>
      </c>
      <c r="C6" s="5" t="s">
        <v>40</v>
      </c>
      <c r="D6" s="4">
        <v>7</v>
      </c>
      <c r="E6" s="4" t="s">
        <v>15</v>
      </c>
      <c r="F6" s="23">
        <v>0</v>
      </c>
      <c r="G6" s="23">
        <v>0</v>
      </c>
      <c r="H6" s="23">
        <f t="shared" si="2"/>
        <v>0</v>
      </c>
      <c r="I6" s="26">
        <f t="shared" si="1"/>
        <v>0</v>
      </c>
    </row>
    <row r="7" spans="1:10" ht="15.75" thickBot="1">
      <c r="A7" s="25">
        <v>5</v>
      </c>
      <c r="B7" s="4" t="s">
        <v>23</v>
      </c>
      <c r="C7" s="5" t="s">
        <v>41</v>
      </c>
      <c r="D7" s="4">
        <v>13</v>
      </c>
      <c r="E7" s="4" t="s">
        <v>15</v>
      </c>
      <c r="F7" s="23">
        <v>0</v>
      </c>
      <c r="G7" s="23">
        <v>0</v>
      </c>
      <c r="H7" s="23">
        <f t="shared" si="2"/>
        <v>0</v>
      </c>
      <c r="I7" s="26">
        <f t="shared" si="1"/>
        <v>0</v>
      </c>
    </row>
    <row r="8" spans="1:10" ht="15.75" thickBot="1">
      <c r="A8" s="25">
        <v>6</v>
      </c>
      <c r="B8" s="4" t="s">
        <v>24</v>
      </c>
      <c r="C8" s="5" t="s">
        <v>42</v>
      </c>
      <c r="D8" s="4">
        <v>2</v>
      </c>
      <c r="E8" s="4" t="s">
        <v>15</v>
      </c>
      <c r="F8" s="23">
        <v>0</v>
      </c>
      <c r="G8" s="23">
        <v>0</v>
      </c>
      <c r="H8" s="23">
        <f t="shared" si="2"/>
        <v>0</v>
      </c>
      <c r="I8" s="26">
        <f t="shared" si="1"/>
        <v>0</v>
      </c>
    </row>
    <row r="9" spans="1:10" ht="15.75" thickBot="1">
      <c r="A9" s="25">
        <v>7</v>
      </c>
      <c r="B9" s="4" t="s">
        <v>25</v>
      </c>
      <c r="C9" s="5" t="s">
        <v>43</v>
      </c>
      <c r="D9" s="4">
        <v>22</v>
      </c>
      <c r="E9" s="4" t="s">
        <v>15</v>
      </c>
      <c r="F9" s="23">
        <v>0</v>
      </c>
      <c r="G9" s="23">
        <v>0</v>
      </c>
      <c r="H9" s="23">
        <f t="shared" si="2"/>
        <v>0</v>
      </c>
      <c r="I9" s="26">
        <f t="shared" si="1"/>
        <v>0</v>
      </c>
    </row>
    <row r="10" spans="1:10" ht="15.75" thickBot="1">
      <c r="A10" s="25">
        <v>8</v>
      </c>
      <c r="B10" s="4" t="s">
        <v>26</v>
      </c>
      <c r="C10" s="5" t="s">
        <v>44</v>
      </c>
      <c r="D10" s="4">
        <v>2</v>
      </c>
      <c r="E10" s="4" t="s">
        <v>15</v>
      </c>
      <c r="F10" s="23">
        <v>0</v>
      </c>
      <c r="G10" s="23">
        <v>0</v>
      </c>
      <c r="H10" s="23">
        <f t="shared" si="2"/>
        <v>0</v>
      </c>
      <c r="I10" s="26">
        <f t="shared" si="1"/>
        <v>0</v>
      </c>
    </row>
    <row r="11" spans="1:10" ht="15.75" thickBot="1">
      <c r="A11" s="25">
        <v>9</v>
      </c>
      <c r="B11" s="4" t="s">
        <v>27</v>
      </c>
      <c r="C11" s="5" t="s">
        <v>45</v>
      </c>
      <c r="D11" s="4">
        <v>3</v>
      </c>
      <c r="E11" s="4" t="s">
        <v>15</v>
      </c>
      <c r="F11" s="23">
        <v>0</v>
      </c>
      <c r="G11" s="23">
        <v>0</v>
      </c>
      <c r="H11" s="23">
        <f t="shared" si="2"/>
        <v>0</v>
      </c>
      <c r="I11" s="26">
        <f t="shared" si="1"/>
        <v>0</v>
      </c>
    </row>
    <row r="12" spans="1:10" ht="45.75" thickBot="1">
      <c r="A12" s="25">
        <v>10</v>
      </c>
      <c r="B12" s="4" t="s">
        <v>28</v>
      </c>
      <c r="C12" s="5" t="s">
        <v>29</v>
      </c>
      <c r="D12" s="4">
        <v>4</v>
      </c>
      <c r="E12" s="4" t="s">
        <v>15</v>
      </c>
      <c r="F12" s="23">
        <v>0</v>
      </c>
      <c r="G12" s="23">
        <v>0</v>
      </c>
      <c r="H12" s="23">
        <f t="shared" si="2"/>
        <v>0</v>
      </c>
      <c r="I12" s="26">
        <f t="shared" si="1"/>
        <v>0</v>
      </c>
    </row>
    <row r="13" spans="1:10" ht="15.75" thickBot="1">
      <c r="A13" s="25">
        <v>11</v>
      </c>
      <c r="B13" s="4" t="s">
        <v>30</v>
      </c>
      <c r="C13" s="5" t="s">
        <v>31</v>
      </c>
      <c r="D13" s="4">
        <v>52</v>
      </c>
      <c r="E13" s="4" t="s">
        <v>15</v>
      </c>
      <c r="F13" s="23">
        <v>0</v>
      </c>
      <c r="G13" s="23">
        <v>0</v>
      </c>
      <c r="H13" s="23">
        <f t="shared" si="2"/>
        <v>0</v>
      </c>
      <c r="I13" s="26">
        <f t="shared" si="1"/>
        <v>0</v>
      </c>
    </row>
    <row r="14" spans="1:10" ht="45.75" thickBot="1">
      <c r="A14" s="25">
        <v>12</v>
      </c>
      <c r="B14" s="4" t="s">
        <v>10</v>
      </c>
      <c r="C14" s="5" t="s">
        <v>32</v>
      </c>
      <c r="D14" s="4">
        <v>58</v>
      </c>
      <c r="E14" s="4" t="s">
        <v>15</v>
      </c>
      <c r="F14" s="23">
        <v>0</v>
      </c>
      <c r="G14" s="23">
        <v>0</v>
      </c>
      <c r="H14" s="23">
        <f t="shared" si="2"/>
        <v>0</v>
      </c>
      <c r="I14" s="26">
        <f t="shared" si="1"/>
        <v>0</v>
      </c>
    </row>
    <row r="15" spans="1:10" ht="45.75" thickBot="1">
      <c r="A15" s="25">
        <v>13</v>
      </c>
      <c r="B15" s="4" t="s">
        <v>10</v>
      </c>
      <c r="C15" s="5" t="s">
        <v>33</v>
      </c>
      <c r="D15" s="4">
        <v>58</v>
      </c>
      <c r="E15" s="4" t="s">
        <v>15</v>
      </c>
      <c r="F15" s="23">
        <v>0</v>
      </c>
      <c r="G15" s="23">
        <v>0</v>
      </c>
      <c r="H15" s="23">
        <f t="shared" si="2"/>
        <v>0</v>
      </c>
      <c r="I15" s="26">
        <f t="shared" si="1"/>
        <v>0</v>
      </c>
    </row>
    <row r="16" spans="1:10" ht="30.75" thickBot="1">
      <c r="A16" s="25">
        <v>14</v>
      </c>
      <c r="B16" s="4" t="s">
        <v>34</v>
      </c>
      <c r="C16" s="5" t="s">
        <v>35</v>
      </c>
      <c r="D16" s="4">
        <v>16</v>
      </c>
      <c r="E16" s="4" t="s">
        <v>15</v>
      </c>
      <c r="F16" s="23">
        <v>0</v>
      </c>
      <c r="G16" s="23">
        <v>0</v>
      </c>
      <c r="H16" s="23">
        <f t="shared" si="2"/>
        <v>0</v>
      </c>
      <c r="I16" s="26">
        <f t="shared" si="1"/>
        <v>0</v>
      </c>
    </row>
    <row r="17" spans="1:9" ht="45.75" thickBot="1">
      <c r="A17" s="25">
        <v>15</v>
      </c>
      <c r="B17" s="4" t="s">
        <v>10</v>
      </c>
      <c r="C17" s="5" t="s">
        <v>36</v>
      </c>
      <c r="D17" s="4">
        <v>40</v>
      </c>
      <c r="E17" s="4" t="s">
        <v>15</v>
      </c>
      <c r="F17" s="23">
        <v>0</v>
      </c>
      <c r="G17" s="23">
        <v>0</v>
      </c>
      <c r="H17" s="23">
        <f t="shared" si="2"/>
        <v>0</v>
      </c>
      <c r="I17" s="26">
        <f t="shared" si="1"/>
        <v>0</v>
      </c>
    </row>
    <row r="18" spans="1:9" ht="15.75" thickBot="1">
      <c r="A18" s="11">
        <v>16</v>
      </c>
      <c r="B18" s="12" t="s">
        <v>10</v>
      </c>
      <c r="C18" s="13" t="s">
        <v>37</v>
      </c>
      <c r="D18" s="12">
        <v>1</v>
      </c>
      <c r="E18" s="12" t="s">
        <v>11</v>
      </c>
      <c r="F18" s="23">
        <v>0</v>
      </c>
      <c r="G18" s="23">
        <v>0</v>
      </c>
      <c r="H18" s="23">
        <f t="shared" si="2"/>
        <v>0</v>
      </c>
      <c r="I18" s="14">
        <f t="shared" si="1"/>
        <v>0</v>
      </c>
    </row>
    <row r="19" spans="1:9">
      <c r="A19" s="27"/>
      <c r="B19" s="28"/>
      <c r="C19" s="29"/>
      <c r="D19" s="28"/>
      <c r="E19" s="28"/>
      <c r="F19" s="30"/>
      <c r="G19" s="30"/>
      <c r="H19" s="30"/>
      <c r="I19" s="31"/>
    </row>
    <row r="20" spans="1:9">
      <c r="A20" s="32"/>
      <c r="B20" s="33"/>
      <c r="C20" s="39" t="s">
        <v>132</v>
      </c>
      <c r="D20" s="40"/>
      <c r="E20" s="40"/>
      <c r="F20" s="41"/>
      <c r="G20" s="41"/>
      <c r="H20" s="41">
        <f>SUM(H3:H19)</f>
        <v>0</v>
      </c>
      <c r="I20" s="42">
        <f>SUM(I3:I19)</f>
        <v>0</v>
      </c>
    </row>
    <row r="21" spans="1:9">
      <c r="A21" s="32"/>
      <c r="B21" s="33"/>
      <c r="C21" s="39" t="s">
        <v>133</v>
      </c>
      <c r="D21" s="40"/>
      <c r="E21" s="40"/>
      <c r="F21" s="41"/>
      <c r="G21" s="41"/>
      <c r="H21" s="41"/>
      <c r="I21" s="42">
        <f>H20+I20</f>
        <v>0</v>
      </c>
    </row>
    <row r="22" spans="1:9" ht="15.75" thickBot="1">
      <c r="A22" s="34"/>
      <c r="B22" s="35"/>
      <c r="C22" s="36"/>
      <c r="D22" s="35"/>
      <c r="E22" s="35"/>
      <c r="F22" s="37"/>
      <c r="G22" s="37"/>
      <c r="H22" s="37"/>
      <c r="I22" s="38"/>
    </row>
  </sheetData>
  <pageMargins left="0.19685039370078741" right="0.11811023622047245" top="0.74803149606299213" bottom="0.74803149606299213" header="0.31496062992125984" footer="0.31496062992125984"/>
  <pageSetup paperSize="9" scale="70" orientation="portrait" verticalDpi="0" r:id="rId1"/>
  <headerFooter>
    <oddHeader>&amp;C&amp;F
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Főösszesítő</vt:lpstr>
      <vt:lpstr>Gáz szerelés</vt:lpstr>
      <vt:lpstr>Kazánház</vt:lpstr>
      <vt:lpstr>Radiátor cserék PURMO Sík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Csőke László</dc:creator>
  <cp:lastModifiedBy>Joe</cp:lastModifiedBy>
  <cp:lastPrinted>2016-09-22T14:32:47Z</cp:lastPrinted>
  <dcterms:created xsi:type="dcterms:W3CDTF">2016-09-22T14:16:42Z</dcterms:created>
  <dcterms:modified xsi:type="dcterms:W3CDTF">2017-09-19T07:08:33Z</dcterms:modified>
</cp:coreProperties>
</file>